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C143" i="1"/>
  <c r="C92" i="1"/>
  <c r="C152" i="1"/>
  <c r="C147" i="1"/>
  <c r="C141" i="1"/>
  <c r="C68" i="1"/>
  <c r="C66" i="1"/>
  <c r="H57" i="1" l="1"/>
  <c r="H18" i="1"/>
  <c r="H31" i="1" l="1"/>
  <c r="H50" i="1" l="1"/>
  <c r="H36" i="1" l="1"/>
  <c r="H29" i="1" s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<sst xmlns="http://schemas.openxmlformats.org/spreadsheetml/2006/main" count="228" uniqueCount="150">
  <si>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</si>
  <si>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</si>
  <si>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</si>
  <si>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</si>
  <si>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</si>
  <si>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</si>
  <si>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</si>
  <si>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</si>
  <si>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</si>
  <si>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</si>
  <si>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</si>
  <si>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</si>
  <si>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</si>
  <si>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</si>
  <si>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</si>
  <si>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</si>
  <si>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</si>
  <si>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</si>
  <si>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</si>
  <si>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</si>
  <si>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</si>
  <si>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</si>
  <si>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</si>
  <si>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</si>
  <si>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</si>
  <si>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</si>
  <si>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</si>
  <si>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</si>
  <si>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</si>
  <si>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11.03.2022.</t>
  </si>
  <si>
    <t>Primljena i neutrošena participacija od 11.03.2022.</t>
  </si>
  <si>
    <t xml:space="preserve">Primljena i neutrošena participacija od 11.03.2022. </t>
  </si>
  <si>
    <t>Farmalogist</t>
  </si>
  <si>
    <t>Phoenix Pharma</t>
  </si>
  <si>
    <t>Eurodijagnostika</t>
  </si>
  <si>
    <t>Aqva Marija</t>
  </si>
  <si>
    <t>Auto centar Mihajlović</t>
  </si>
  <si>
    <t>Auto centar Toplica</t>
  </si>
  <si>
    <t>Auto-Mirkos</t>
  </si>
  <si>
    <t>DVD-servis</t>
  </si>
  <si>
    <t>Elektroluks-012</t>
  </si>
  <si>
    <t>JKP Komunalne službe</t>
  </si>
  <si>
    <t>JKP ViK</t>
  </si>
  <si>
    <t>JP PTT Saobraćaj</t>
  </si>
  <si>
    <t>Lavija</t>
  </si>
  <si>
    <t>MV Elektro</t>
  </si>
  <si>
    <t>MPS-Sistem</t>
  </si>
  <si>
    <t>Mercator-S</t>
  </si>
  <si>
    <t>MT:S Telekom Srbija 062</t>
  </si>
  <si>
    <t>M Parts</t>
  </si>
  <si>
    <t>New car service</t>
  </si>
  <si>
    <t xml:space="preserve">Orion </t>
  </si>
  <si>
    <t>Print</t>
  </si>
  <si>
    <t>SCHILLER</t>
  </si>
  <si>
    <t>SBB</t>
  </si>
  <si>
    <t>TELENOR</t>
  </si>
  <si>
    <t>Tip Top</t>
  </si>
  <si>
    <t>TNT TEAM Knjigovodstvena agencija</t>
  </si>
  <si>
    <t>Zavod za javno zdravlje</t>
  </si>
  <si>
    <t>ZIPSOFT</t>
  </si>
  <si>
    <t>Inst.za med.rada Dr.Dragomir K.</t>
  </si>
  <si>
    <t>Eldent</t>
  </si>
  <si>
    <t>Medicom</t>
  </si>
  <si>
    <t>Profil STR</t>
  </si>
  <si>
    <t>VELTAS</t>
  </si>
  <si>
    <t xml:space="preserve">Dana 11.03.2022.godine Dom zdravlja Požarevac je izvršio plaćanje prema dobavljačima: </t>
  </si>
  <si>
    <t>819335221</t>
  </si>
  <si>
    <t>21074721-000716</t>
  </si>
  <si>
    <t>28-22</t>
  </si>
  <si>
    <t>7</t>
  </si>
  <si>
    <t>22-F02-00115</t>
  </si>
  <si>
    <t>22-40-0215</t>
  </si>
  <si>
    <t>22-40-0237</t>
  </si>
  <si>
    <t>26-U/2022</t>
  </si>
  <si>
    <t>27-U/2022</t>
  </si>
  <si>
    <t>9737FAMP186MPM22</t>
  </si>
  <si>
    <t>9771famp215mpm22</t>
  </si>
  <si>
    <t>370022</t>
  </si>
  <si>
    <t>369922</t>
  </si>
  <si>
    <t>369822</t>
  </si>
  <si>
    <t>293522</t>
  </si>
  <si>
    <t>293322</t>
  </si>
  <si>
    <t>293422</t>
  </si>
  <si>
    <t>293622</t>
  </si>
  <si>
    <t>2230230001328</t>
  </si>
  <si>
    <t>2230230001329</t>
  </si>
  <si>
    <t>2230230001331</t>
  </si>
  <si>
    <t>2230230001629</t>
  </si>
  <si>
    <t>2230230001627</t>
  </si>
  <si>
    <t>2230230001301</t>
  </si>
  <si>
    <t>3322000210076510</t>
  </si>
  <si>
    <t>208/2022</t>
  </si>
  <si>
    <t>22-F02-01-00011</t>
  </si>
  <si>
    <t>003-00016/2022</t>
  </si>
  <si>
    <t>003-00015/2022</t>
  </si>
  <si>
    <t>17620-24-192</t>
  </si>
  <si>
    <t>17620-24-242</t>
  </si>
  <si>
    <t>176620-24-238</t>
  </si>
  <si>
    <t>17620-24-237</t>
  </si>
  <si>
    <t>17620-24-213</t>
  </si>
  <si>
    <t>78-244-062-1104982</t>
  </si>
  <si>
    <t>117/22</t>
  </si>
  <si>
    <t>000109</t>
  </si>
  <si>
    <t>000110</t>
  </si>
  <si>
    <t>000112</t>
  </si>
  <si>
    <t>000113</t>
  </si>
  <si>
    <t>000114</t>
  </si>
  <si>
    <t>000015</t>
  </si>
  <si>
    <t>UGF0228/22-0971</t>
  </si>
  <si>
    <t>3107/22</t>
  </si>
  <si>
    <t>3108/22</t>
  </si>
  <si>
    <t>3109/22</t>
  </si>
  <si>
    <t>32/22</t>
  </si>
  <si>
    <t>33/22</t>
  </si>
  <si>
    <t>3123/22</t>
  </si>
  <si>
    <t>3122/22</t>
  </si>
  <si>
    <t>3121/22</t>
  </si>
  <si>
    <t>3120/22</t>
  </si>
  <si>
    <t>3119/22</t>
  </si>
  <si>
    <t>3118/22</t>
  </si>
  <si>
    <t>35/22</t>
  </si>
  <si>
    <t>3138/22</t>
  </si>
  <si>
    <t>3127/22</t>
  </si>
  <si>
    <t>3135/22</t>
  </si>
  <si>
    <t>3136/22</t>
  </si>
  <si>
    <t>3137/22</t>
  </si>
  <si>
    <t>3139/22</t>
  </si>
  <si>
    <t>3133/22</t>
  </si>
  <si>
    <t>22-RN002000077</t>
  </si>
  <si>
    <t>22-RN002000078</t>
  </si>
  <si>
    <t>901205987202202</t>
  </si>
  <si>
    <t>196010620202202</t>
  </si>
  <si>
    <t>103012731202202</t>
  </si>
  <si>
    <t>98-18191394-2202</t>
  </si>
  <si>
    <t>8/22</t>
  </si>
  <si>
    <t>IF0006</t>
  </si>
  <si>
    <t>612/2022</t>
  </si>
  <si>
    <t>22-360-000052</t>
  </si>
  <si>
    <t>21-2371-12</t>
  </si>
  <si>
    <t>59/21</t>
  </si>
  <si>
    <t>00/210401236</t>
  </si>
  <si>
    <t>PO1-1-1061/2021</t>
  </si>
  <si>
    <t>PO1-1-1286/2021</t>
  </si>
  <si>
    <t>964/21</t>
  </si>
  <si>
    <t>UKUPNO LEKOVI-DIREKTNA PLAĆANJA</t>
  </si>
  <si>
    <t>UKUPNO REAGENSI-DIREKTNA PLAĆANJA</t>
  </si>
  <si>
    <t>UKUPNO MATERIJALNI TROŠKOVI</t>
  </si>
  <si>
    <t>UKUPNO MATERIJALNI TROŠKOVI-ZUBNO</t>
  </si>
  <si>
    <t>UKUPNO MATERIJALNI TROŠKOVI-zubno-participacija</t>
  </si>
  <si>
    <t>UKUPNO MATERIJALNI TROŠKOVI-participacija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</si>
</sst>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Д_и_н_._-;\-* #,##0.00\ _Д_и_н_._-;_-* &quot;-&quot;??\ _Д_и_н_._-;_-@_-"/>
    <numFmt numFmtId="164" formatCode="[$-241A]General"/>
    <numFmt numFmtId="165" formatCode="dd/mm/yyyy;@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164" fontId="8" fillId="0" borderId="0"/>
    <xf numFmtId="43" fontId="9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10" fillId="0" borderId="1" xfId="1" applyNumberFormat="1" applyFont="1" applyBorder="1"/>
    <xf numFmtId="4" fontId="6" fillId="0" borderId="1" xfId="1" applyNumberFormat="1" applyFont="1" applyBorder="1"/>
    <xf numFmtId="4" fontId="11" fillId="0" borderId="1" xfId="0" applyNumberFormat="1" applyFont="1" applyBorder="1"/>
    <xf numFmtId="4" fontId="12" fillId="0" borderId="1" xfId="0" applyNumberFormat="1" applyFont="1" applyBorder="1"/>
    <xf numFmtId="4" fontId="13" fillId="0" borderId="1" xfId="1" applyNumberFormat="1" applyFont="1" applyBorder="1"/>
    <xf numFmtId="4" fontId="10" fillId="0" borderId="1" xfId="1" applyNumberFormat="1" applyFont="1" applyBorder="1" applyAlignment="1">
      <alignment horizontal="center"/>
    </xf>
    <xf numFmtId="43" fontId="0" fillId="0" borderId="0" xfId="3" applyFont="1"/>
    <xf numFmtId="4" fontId="14" fillId="0" borderId="1" xfId="0" applyNumberFormat="1" applyFont="1" applyBorder="1"/>
  </cellXfs>
  <cellStyles count="4">
    <cellStyle name="Comma" xfId="3" builtinId="3"/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2"/>
  <sheetViews>
    <sheetView tabSelected="1" topLeftCell="B1" zoomScaleNormal="100" workbookViewId="0">
      <selection activeCell="I47" sqref="I47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29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44631</v>
      </c>
      <c r="H12" s="14">
        <v>2120500.98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44631</v>
      </c>
      <c r="H13" s="2">
        <f>H14+H29-H37-H50</f>
        <v>1974895.889999999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44631</v>
      </c>
      <c r="H14" s="3">
        <f>SUM(H15:H28)</f>
        <v>3891425.1799999992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</f>
        <v>1860171.9099999995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167813.62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594977.54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1184208.33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</f>
        <v>84253.780000000013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44631</v>
      </c>
      <c r="H29" s="3">
        <f>H30+H31+H32+H33+H35+H36+H34</f>
        <v>193129.45999999996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</f>
        <v>110693.12999999998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f>7347+14694+9106-22041+19247</f>
        <v>28353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44631</v>
      </c>
      <c r="H37" s="4">
        <f>SUM(H38:H49)</f>
        <v>2028752.5100000002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167813.62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594977.54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1265961.3500000001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44631</v>
      </c>
      <c r="H50" s="4">
        <f>SUM(H51:H56)</f>
        <v>80906.240000000005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80906.240000000005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44631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</f>
        <v>145605.08999999904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2120500.9799999981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65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H63" s="7"/>
    </row>
    <row r="64" spans="2:12" x14ac:dyDescent="0.25">
      <c r="B64" s="51" t="s">
        <v>32</v>
      </c>
      <c r="C64" s="52">
        <v>156728</v>
      </c>
      <c r="D64" s="53">
        <v>210734729</v>
      </c>
    </row>
    <row r="65" spans="2:4" x14ac:dyDescent="0.25">
      <c r="B65" s="51" t="s">
        <v>33</v>
      </c>
      <c r="C65" s="52">
        <v>11085.62</v>
      </c>
      <c r="D65" s="53" t="s">
        <v>66</v>
      </c>
    </row>
    <row r="66" spans="2:4" x14ac:dyDescent="0.25">
      <c r="B66" s="59" t="s">
        <v>144</v>
      </c>
      <c r="C66" s="54">
        <f>SUM(C64:C65)</f>
        <v>167813.62</v>
      </c>
      <c r="D66" s="53"/>
    </row>
    <row r="67" spans="2:4" x14ac:dyDescent="0.25">
      <c r="B67" s="51" t="s">
        <v>34</v>
      </c>
      <c r="C67" s="52">
        <v>594977.54</v>
      </c>
      <c r="D67" s="53" t="s">
        <v>67</v>
      </c>
    </row>
    <row r="68" spans="2:4" x14ac:dyDescent="0.25">
      <c r="B68" s="59" t="s">
        <v>145</v>
      </c>
      <c r="C68" s="54">
        <f>SUM(C67)</f>
        <v>594977.54</v>
      </c>
      <c r="D68" s="53"/>
    </row>
    <row r="69" spans="2:4" x14ac:dyDescent="0.25">
      <c r="B69" s="51" t="s">
        <v>35</v>
      </c>
      <c r="C69" s="52">
        <v>8134</v>
      </c>
      <c r="D69" s="53" t="s">
        <v>68</v>
      </c>
    </row>
    <row r="70" spans="2:4" x14ac:dyDescent="0.25">
      <c r="B70" s="51" t="s">
        <v>36</v>
      </c>
      <c r="C70" s="52">
        <v>9650</v>
      </c>
      <c r="D70" s="53" t="s">
        <v>69</v>
      </c>
    </row>
    <row r="71" spans="2:4" x14ac:dyDescent="0.25">
      <c r="B71" s="51" t="s">
        <v>37</v>
      </c>
      <c r="C71" s="52">
        <v>6600</v>
      </c>
      <c r="D71" s="53" t="s">
        <v>70</v>
      </c>
    </row>
    <row r="72" spans="2:4" x14ac:dyDescent="0.25">
      <c r="B72" s="51" t="s">
        <v>38</v>
      </c>
      <c r="C72" s="52">
        <v>25616.69</v>
      </c>
      <c r="D72" s="53" t="s">
        <v>71</v>
      </c>
    </row>
    <row r="73" spans="2:4" x14ac:dyDescent="0.25">
      <c r="B73" s="51" t="s">
        <v>38</v>
      </c>
      <c r="C73" s="52">
        <v>3921.87</v>
      </c>
      <c r="D73" s="53" t="s">
        <v>72</v>
      </c>
    </row>
    <row r="74" spans="2:4" x14ac:dyDescent="0.25">
      <c r="B74" s="51" t="s">
        <v>39</v>
      </c>
      <c r="C74" s="52">
        <v>38535</v>
      </c>
      <c r="D74" s="53" t="s">
        <v>73</v>
      </c>
    </row>
    <row r="75" spans="2:4" x14ac:dyDescent="0.25">
      <c r="B75" s="51" t="s">
        <v>39</v>
      </c>
      <c r="C75" s="52">
        <v>7065</v>
      </c>
      <c r="D75" s="53" t="s">
        <v>74</v>
      </c>
    </row>
    <row r="76" spans="2:4" x14ac:dyDescent="0.25">
      <c r="B76" s="51" t="s">
        <v>40</v>
      </c>
      <c r="C76" s="52">
        <v>12000</v>
      </c>
      <c r="D76" s="53" t="s">
        <v>75</v>
      </c>
    </row>
    <row r="77" spans="2:4" x14ac:dyDescent="0.25">
      <c r="B77" s="51" t="s">
        <v>40</v>
      </c>
      <c r="C77" s="52">
        <v>16500</v>
      </c>
      <c r="D77" s="53" t="s">
        <v>76</v>
      </c>
    </row>
    <row r="78" spans="2:4" x14ac:dyDescent="0.25">
      <c r="B78" s="51" t="s">
        <v>41</v>
      </c>
      <c r="C78" s="52">
        <v>568.49</v>
      </c>
      <c r="D78" s="53" t="s">
        <v>77</v>
      </c>
    </row>
    <row r="79" spans="2:4" x14ac:dyDescent="0.25">
      <c r="B79" s="51" t="s">
        <v>41</v>
      </c>
      <c r="C79" s="52">
        <v>10512.96</v>
      </c>
      <c r="D79" s="53" t="s">
        <v>78</v>
      </c>
    </row>
    <row r="80" spans="2:4" x14ac:dyDescent="0.25">
      <c r="B80" s="51" t="s">
        <v>41</v>
      </c>
      <c r="C80" s="52">
        <v>222.45</v>
      </c>
      <c r="D80" s="53" t="s">
        <v>79</v>
      </c>
    </row>
    <row r="81" spans="2:4" x14ac:dyDescent="0.25">
      <c r="B81" s="51" t="s">
        <v>41</v>
      </c>
      <c r="C81" s="52">
        <v>44490.6</v>
      </c>
      <c r="D81" s="53" t="s">
        <v>80</v>
      </c>
    </row>
    <row r="82" spans="2:4" x14ac:dyDescent="0.25">
      <c r="B82" s="51" t="s">
        <v>41</v>
      </c>
      <c r="C82" s="52">
        <v>44902.55</v>
      </c>
      <c r="D82" s="53" t="s">
        <v>81</v>
      </c>
    </row>
    <row r="83" spans="2:4" x14ac:dyDescent="0.25">
      <c r="B83" s="51" t="s">
        <v>41</v>
      </c>
      <c r="C83" s="52">
        <v>27188.7</v>
      </c>
      <c r="D83" s="53" t="s">
        <v>82</v>
      </c>
    </row>
    <row r="84" spans="2:4" x14ac:dyDescent="0.25">
      <c r="B84" s="51" t="s">
        <v>41</v>
      </c>
      <c r="C84" s="55">
        <v>337.8</v>
      </c>
      <c r="D84" s="53" t="s">
        <v>83</v>
      </c>
    </row>
    <row r="85" spans="2:4" x14ac:dyDescent="0.25">
      <c r="B85" s="51" t="s">
        <v>42</v>
      </c>
      <c r="C85" s="55">
        <v>38080</v>
      </c>
      <c r="D85" s="53" t="s">
        <v>84</v>
      </c>
    </row>
    <row r="86" spans="2:4" x14ac:dyDescent="0.25">
      <c r="B86" s="51" t="s">
        <v>42</v>
      </c>
      <c r="C86" s="55">
        <v>29072</v>
      </c>
      <c r="D86" s="53" t="s">
        <v>85</v>
      </c>
    </row>
    <row r="87" spans="2:4" x14ac:dyDescent="0.25">
      <c r="B87" s="51" t="s">
        <v>42</v>
      </c>
      <c r="C87" s="55">
        <v>10237</v>
      </c>
      <c r="D87" s="53" t="s">
        <v>86</v>
      </c>
    </row>
    <row r="88" spans="2:4" x14ac:dyDescent="0.25">
      <c r="B88" s="51" t="s">
        <v>42</v>
      </c>
      <c r="C88" s="55">
        <v>14536</v>
      </c>
      <c r="D88" s="53" t="s">
        <v>87</v>
      </c>
    </row>
    <row r="89" spans="2:4" x14ac:dyDescent="0.25">
      <c r="B89" s="51" t="s">
        <v>42</v>
      </c>
      <c r="C89" s="55">
        <v>1638</v>
      </c>
      <c r="D89" s="53" t="s">
        <v>88</v>
      </c>
    </row>
    <row r="90" spans="2:4" x14ac:dyDescent="0.25">
      <c r="B90" s="51" t="s">
        <v>42</v>
      </c>
      <c r="C90" s="55">
        <v>33167</v>
      </c>
      <c r="D90" s="53" t="s">
        <v>89</v>
      </c>
    </row>
    <row r="91" spans="2:4" x14ac:dyDescent="0.25">
      <c r="B91" s="51" t="s">
        <v>43</v>
      </c>
      <c r="C91" s="56">
        <v>20154</v>
      </c>
      <c r="D91" s="53" t="s">
        <v>90</v>
      </c>
    </row>
    <row r="92" spans="2:4" x14ac:dyDescent="0.25">
      <c r="B92" s="51" t="s">
        <v>44</v>
      </c>
      <c r="C92" s="56">
        <f>104730-50096.78</f>
        <v>54633.22</v>
      </c>
      <c r="D92" s="53" t="s">
        <v>91</v>
      </c>
    </row>
    <row r="93" spans="2:4" x14ac:dyDescent="0.25">
      <c r="B93" s="51" t="s">
        <v>45</v>
      </c>
      <c r="C93" s="57">
        <v>1000</v>
      </c>
      <c r="D93" s="53" t="s">
        <v>92</v>
      </c>
    </row>
    <row r="94" spans="2:4" x14ac:dyDescent="0.25">
      <c r="B94" s="51" t="s">
        <v>45</v>
      </c>
      <c r="C94" s="57">
        <v>100</v>
      </c>
      <c r="D94" s="53" t="s">
        <v>92</v>
      </c>
    </row>
    <row r="95" spans="2:4" x14ac:dyDescent="0.25">
      <c r="B95" s="51" t="s">
        <v>46</v>
      </c>
      <c r="C95" s="57">
        <v>7000</v>
      </c>
      <c r="D95" s="53" t="s">
        <v>93</v>
      </c>
    </row>
    <row r="96" spans="2:4" x14ac:dyDescent="0.25">
      <c r="B96" s="51" t="s">
        <v>46</v>
      </c>
      <c r="C96" s="58">
        <v>7000</v>
      </c>
      <c r="D96" s="53" t="s">
        <v>94</v>
      </c>
    </row>
    <row r="97" spans="2:5" x14ac:dyDescent="0.25">
      <c r="B97" s="51" t="s">
        <v>47</v>
      </c>
      <c r="C97" s="58">
        <v>1235.9000000000001</v>
      </c>
      <c r="D97" s="53" t="s">
        <v>95</v>
      </c>
    </row>
    <row r="98" spans="2:5" x14ac:dyDescent="0.25">
      <c r="B98" s="51" t="s">
        <v>47</v>
      </c>
      <c r="C98" s="58">
        <v>2482.88</v>
      </c>
      <c r="D98" s="53" t="s">
        <v>96</v>
      </c>
    </row>
    <row r="99" spans="2:5" x14ac:dyDescent="0.25">
      <c r="B99" s="51" t="s">
        <v>47</v>
      </c>
      <c r="C99" s="58">
        <v>47506.34</v>
      </c>
      <c r="D99" s="53" t="s">
        <v>97</v>
      </c>
    </row>
    <row r="100" spans="2:5" x14ac:dyDescent="0.25">
      <c r="B100" s="51" t="s">
        <v>47</v>
      </c>
      <c r="C100" s="58">
        <v>18083.900000000001</v>
      </c>
      <c r="D100" s="53" t="s">
        <v>98</v>
      </c>
    </row>
    <row r="101" spans="2:5" x14ac:dyDescent="0.25">
      <c r="B101" s="51" t="s">
        <v>47</v>
      </c>
      <c r="C101" s="58">
        <v>93429.14</v>
      </c>
      <c r="D101" s="53" t="s">
        <v>99</v>
      </c>
      <c r="E101" s="60"/>
    </row>
    <row r="102" spans="2:5" x14ac:dyDescent="0.25">
      <c r="B102" s="51" t="s">
        <v>48</v>
      </c>
      <c r="C102" s="58">
        <v>47466.7</v>
      </c>
      <c r="D102" s="53" t="s">
        <v>100</v>
      </c>
    </row>
    <row r="103" spans="2:5" x14ac:dyDescent="0.25">
      <c r="B103" s="51" t="s">
        <v>48</v>
      </c>
      <c r="C103" s="58">
        <v>115884.34</v>
      </c>
      <c r="D103" s="53" t="s">
        <v>100</v>
      </c>
    </row>
    <row r="104" spans="2:5" x14ac:dyDescent="0.25">
      <c r="B104" s="51" t="s">
        <v>49</v>
      </c>
      <c r="C104" s="58">
        <v>840</v>
      </c>
      <c r="D104" s="53" t="s">
        <v>101</v>
      </c>
    </row>
    <row r="105" spans="2:5" x14ac:dyDescent="0.25">
      <c r="B105" s="51" t="s">
        <v>50</v>
      </c>
      <c r="C105" s="58">
        <v>23400</v>
      </c>
      <c r="D105" s="53" t="s">
        <v>102</v>
      </c>
    </row>
    <row r="106" spans="2:5" x14ac:dyDescent="0.25">
      <c r="B106" s="51" t="s">
        <v>50</v>
      </c>
      <c r="C106" s="58">
        <v>9000</v>
      </c>
      <c r="D106" s="53" t="s">
        <v>103</v>
      </c>
    </row>
    <row r="107" spans="2:5" x14ac:dyDescent="0.25">
      <c r="B107" s="51" t="s">
        <v>50</v>
      </c>
      <c r="C107" s="52">
        <v>9000</v>
      </c>
      <c r="D107" s="53" t="s">
        <v>104</v>
      </c>
    </row>
    <row r="108" spans="2:5" x14ac:dyDescent="0.25">
      <c r="B108" s="51" t="s">
        <v>50</v>
      </c>
      <c r="C108" s="52">
        <v>14500</v>
      </c>
      <c r="D108" s="53" t="s">
        <v>105</v>
      </c>
    </row>
    <row r="109" spans="2:5" x14ac:dyDescent="0.25">
      <c r="B109" s="51" t="s">
        <v>50</v>
      </c>
      <c r="C109" s="52">
        <v>10000</v>
      </c>
      <c r="D109" s="53" t="s">
        <v>106</v>
      </c>
    </row>
    <row r="110" spans="2:5" x14ac:dyDescent="0.25">
      <c r="B110" s="51" t="s">
        <v>50</v>
      </c>
      <c r="C110" s="52">
        <v>10000</v>
      </c>
      <c r="D110" s="53" t="s">
        <v>107</v>
      </c>
    </row>
    <row r="111" spans="2:5" x14ac:dyDescent="0.25">
      <c r="B111" s="51" t="s">
        <v>51</v>
      </c>
      <c r="C111" s="52">
        <v>1798.8</v>
      </c>
      <c r="D111" s="53" t="s">
        <v>108</v>
      </c>
    </row>
    <row r="112" spans="2:5" x14ac:dyDescent="0.25">
      <c r="B112" s="51" t="s">
        <v>52</v>
      </c>
      <c r="C112" s="52">
        <v>3000</v>
      </c>
      <c r="D112" s="53" t="s">
        <v>109</v>
      </c>
    </row>
    <row r="113" spans="2:4" x14ac:dyDescent="0.25">
      <c r="B113" s="51" t="s">
        <v>52</v>
      </c>
      <c r="C113" s="52">
        <v>4300</v>
      </c>
      <c r="D113" s="53" t="s">
        <v>110</v>
      </c>
    </row>
    <row r="114" spans="2:4" x14ac:dyDescent="0.25">
      <c r="B114" s="51" t="s">
        <v>52</v>
      </c>
      <c r="C114" s="52">
        <v>1500</v>
      </c>
      <c r="D114" s="53" t="s">
        <v>111</v>
      </c>
    </row>
    <row r="115" spans="2:4" x14ac:dyDescent="0.25">
      <c r="B115" s="51" t="s">
        <v>52</v>
      </c>
      <c r="C115" s="52">
        <v>2500</v>
      </c>
      <c r="D115" s="53" t="s">
        <v>112</v>
      </c>
    </row>
    <row r="116" spans="2:4" x14ac:dyDescent="0.25">
      <c r="B116" s="51" t="s">
        <v>52</v>
      </c>
      <c r="C116" s="52">
        <v>2500</v>
      </c>
      <c r="D116" s="53" t="s">
        <v>113</v>
      </c>
    </row>
    <row r="117" spans="2:4" x14ac:dyDescent="0.25">
      <c r="B117" s="51" t="s">
        <v>52</v>
      </c>
      <c r="C117" s="52">
        <v>9260</v>
      </c>
      <c r="D117" s="53" t="s">
        <v>114</v>
      </c>
    </row>
    <row r="118" spans="2:4" x14ac:dyDescent="0.25">
      <c r="B118" s="51" t="s">
        <v>52</v>
      </c>
      <c r="C118" s="52">
        <v>4400</v>
      </c>
      <c r="D118" s="53" t="s">
        <v>115</v>
      </c>
    </row>
    <row r="119" spans="2:4" x14ac:dyDescent="0.25">
      <c r="B119" s="51" t="s">
        <v>52</v>
      </c>
      <c r="C119" s="52">
        <v>1500</v>
      </c>
      <c r="D119" s="53" t="s">
        <v>116</v>
      </c>
    </row>
    <row r="120" spans="2:4" x14ac:dyDescent="0.25">
      <c r="B120" s="51" t="s">
        <v>52</v>
      </c>
      <c r="C120" s="52">
        <v>1400</v>
      </c>
      <c r="D120" s="53" t="s">
        <v>117</v>
      </c>
    </row>
    <row r="121" spans="2:4" x14ac:dyDescent="0.25">
      <c r="B121" s="51" t="s">
        <v>52</v>
      </c>
      <c r="C121" s="52">
        <v>2970</v>
      </c>
      <c r="D121" s="53" t="s">
        <v>118</v>
      </c>
    </row>
    <row r="122" spans="2:4" x14ac:dyDescent="0.25">
      <c r="B122" s="51" t="s">
        <v>52</v>
      </c>
      <c r="C122" s="52">
        <v>2900</v>
      </c>
      <c r="D122" s="53" t="s">
        <v>119</v>
      </c>
    </row>
    <row r="123" spans="2:4" x14ac:dyDescent="0.25">
      <c r="B123" s="51" t="s">
        <v>52</v>
      </c>
      <c r="C123" s="52">
        <v>3500</v>
      </c>
      <c r="D123" s="53" t="s">
        <v>120</v>
      </c>
    </row>
    <row r="124" spans="2:4" x14ac:dyDescent="0.25">
      <c r="B124" s="51" t="s">
        <v>52</v>
      </c>
      <c r="C124" s="52">
        <v>9000</v>
      </c>
      <c r="D124" s="53" t="s">
        <v>121</v>
      </c>
    </row>
    <row r="125" spans="2:4" x14ac:dyDescent="0.25">
      <c r="B125" s="51" t="s">
        <v>52</v>
      </c>
      <c r="C125" s="52">
        <v>3000</v>
      </c>
      <c r="D125" s="53" t="s">
        <v>122</v>
      </c>
    </row>
    <row r="126" spans="2:4" x14ac:dyDescent="0.25">
      <c r="B126" s="51" t="s">
        <v>52</v>
      </c>
      <c r="C126" s="52">
        <v>3000</v>
      </c>
      <c r="D126" s="53" t="s">
        <v>123</v>
      </c>
    </row>
    <row r="127" spans="2:4" x14ac:dyDescent="0.25">
      <c r="B127" s="51" t="s">
        <v>52</v>
      </c>
      <c r="C127" s="52">
        <v>8000</v>
      </c>
      <c r="D127" s="53" t="s">
        <v>124</v>
      </c>
    </row>
    <row r="128" spans="2:4" x14ac:dyDescent="0.25">
      <c r="B128" s="51" t="s">
        <v>52</v>
      </c>
      <c r="C128" s="52">
        <v>12000</v>
      </c>
      <c r="D128" s="53" t="s">
        <v>125</v>
      </c>
    </row>
    <row r="129" spans="2:6" x14ac:dyDescent="0.25">
      <c r="B129" s="51" t="s">
        <v>52</v>
      </c>
      <c r="C129" s="52">
        <v>5500</v>
      </c>
      <c r="D129" s="53" t="s">
        <v>126</v>
      </c>
    </row>
    <row r="130" spans="2:6" x14ac:dyDescent="0.25">
      <c r="B130" s="51" t="s">
        <v>52</v>
      </c>
      <c r="C130" s="52">
        <v>1980</v>
      </c>
      <c r="D130" s="53" t="s">
        <v>127</v>
      </c>
    </row>
    <row r="131" spans="2:6" x14ac:dyDescent="0.25">
      <c r="B131" s="51" t="s">
        <v>53</v>
      </c>
      <c r="C131" s="52">
        <v>39414</v>
      </c>
      <c r="D131" s="53" t="s">
        <v>128</v>
      </c>
    </row>
    <row r="132" spans="2:6" x14ac:dyDescent="0.25">
      <c r="B132" s="51" t="s">
        <v>53</v>
      </c>
      <c r="C132" s="52">
        <v>37200</v>
      </c>
      <c r="D132" s="53" t="s">
        <v>129</v>
      </c>
    </row>
    <row r="133" spans="2:6" x14ac:dyDescent="0.25">
      <c r="B133" s="51" t="s">
        <v>54</v>
      </c>
      <c r="C133" s="52">
        <v>1599</v>
      </c>
      <c r="D133" s="53" t="s">
        <v>130</v>
      </c>
    </row>
    <row r="134" spans="2:6" x14ac:dyDescent="0.25">
      <c r="B134" s="51" t="s">
        <v>54</v>
      </c>
      <c r="C134" s="52">
        <v>4722</v>
      </c>
      <c r="D134" s="53" t="s">
        <v>131</v>
      </c>
    </row>
    <row r="135" spans="2:6" x14ac:dyDescent="0.25">
      <c r="B135" s="51" t="s">
        <v>54</v>
      </c>
      <c r="C135" s="52">
        <v>5802</v>
      </c>
      <c r="D135" s="53" t="s">
        <v>132</v>
      </c>
    </row>
    <row r="136" spans="2:6" x14ac:dyDescent="0.25">
      <c r="B136" s="51" t="s">
        <v>55</v>
      </c>
      <c r="C136" s="52">
        <v>37488</v>
      </c>
      <c r="D136" s="53" t="s">
        <v>133</v>
      </c>
    </row>
    <row r="137" spans="2:6" x14ac:dyDescent="0.25">
      <c r="B137" s="51" t="s">
        <v>56</v>
      </c>
      <c r="C137" s="52">
        <v>54582</v>
      </c>
      <c r="D137" s="53" t="s">
        <v>134</v>
      </c>
    </row>
    <row r="138" spans="2:6" x14ac:dyDescent="0.25">
      <c r="B138" s="51" t="s">
        <v>57</v>
      </c>
      <c r="C138" s="52">
        <v>20000</v>
      </c>
      <c r="D138" s="53" t="s">
        <v>135</v>
      </c>
    </row>
    <row r="139" spans="2:6" x14ac:dyDescent="0.25">
      <c r="B139" s="51" t="s">
        <v>58</v>
      </c>
      <c r="C139" s="52">
        <v>22500</v>
      </c>
      <c r="D139" s="53" t="s">
        <v>136</v>
      </c>
      <c r="E139" s="7"/>
    </row>
    <row r="140" spans="2:6" x14ac:dyDescent="0.25">
      <c r="B140" s="51" t="s">
        <v>59</v>
      </c>
      <c r="C140" s="52">
        <v>1200</v>
      </c>
      <c r="D140" s="53" t="s">
        <v>137</v>
      </c>
    </row>
    <row r="141" spans="2:6" x14ac:dyDescent="0.25">
      <c r="B141" s="59" t="s">
        <v>146</v>
      </c>
      <c r="C141" s="54">
        <f>SUM(C69:C140)</f>
        <v>1184208.33</v>
      </c>
      <c r="D141" s="53"/>
      <c r="E141" s="7"/>
    </row>
    <row r="142" spans="2:6" x14ac:dyDescent="0.25">
      <c r="B142" s="51" t="s">
        <v>44</v>
      </c>
      <c r="C142" s="56">
        <v>50096.78</v>
      </c>
      <c r="D142" s="53" t="s">
        <v>91</v>
      </c>
      <c r="E142" s="7"/>
    </row>
    <row r="143" spans="2:6" x14ac:dyDescent="0.25">
      <c r="B143" s="59" t="s">
        <v>149</v>
      </c>
      <c r="C143" s="61">
        <f>SUM(C142)</f>
        <v>50096.78</v>
      </c>
      <c r="D143" s="53"/>
      <c r="E143" s="7"/>
    </row>
    <row r="144" spans="2:6" x14ac:dyDescent="0.25">
      <c r="B144" s="51" t="s">
        <v>60</v>
      </c>
      <c r="C144" s="58">
        <v>3600</v>
      </c>
      <c r="D144" s="53" t="s">
        <v>138</v>
      </c>
      <c r="E144" s="7"/>
      <c r="F144" s="7"/>
    </row>
    <row r="145" spans="2:6" x14ac:dyDescent="0.25">
      <c r="B145" s="51" t="s">
        <v>61</v>
      </c>
      <c r="C145" s="58">
        <v>15176.24</v>
      </c>
      <c r="D145" s="53" t="s">
        <v>139</v>
      </c>
      <c r="E145" s="7"/>
    </row>
    <row r="146" spans="2:6" x14ac:dyDescent="0.25">
      <c r="B146" s="51" t="s">
        <v>62</v>
      </c>
      <c r="C146" s="58">
        <v>35307.089999999997</v>
      </c>
      <c r="D146" s="53" t="s">
        <v>140</v>
      </c>
      <c r="E146" s="60"/>
    </row>
    <row r="147" spans="2:6" x14ac:dyDescent="0.25">
      <c r="B147" s="59" t="s">
        <v>147</v>
      </c>
      <c r="C147" s="54">
        <f>SUM(C144:C146)</f>
        <v>54083.329999999994</v>
      </c>
      <c r="D147" s="53"/>
    </row>
    <row r="148" spans="2:6" x14ac:dyDescent="0.25">
      <c r="B148" s="51" t="s">
        <v>62</v>
      </c>
      <c r="C148" s="58">
        <v>10292.91</v>
      </c>
      <c r="D148" s="53" t="s">
        <v>140</v>
      </c>
      <c r="E148" s="7"/>
    </row>
    <row r="149" spans="2:6" x14ac:dyDescent="0.25">
      <c r="B149" s="51" t="s">
        <v>63</v>
      </c>
      <c r="C149" s="58">
        <v>4320</v>
      </c>
      <c r="D149" s="53" t="s">
        <v>141</v>
      </c>
    </row>
    <row r="150" spans="2:6" x14ac:dyDescent="0.25">
      <c r="B150" s="51" t="s">
        <v>63</v>
      </c>
      <c r="C150" s="58">
        <v>4320</v>
      </c>
      <c r="D150" s="53" t="s">
        <v>142</v>
      </c>
      <c r="F150" s="7"/>
    </row>
    <row r="151" spans="2:6" x14ac:dyDescent="0.25">
      <c r="B151" s="51" t="s">
        <v>64</v>
      </c>
      <c r="C151" s="58">
        <v>7890</v>
      </c>
      <c r="D151" s="53" t="s">
        <v>143</v>
      </c>
    </row>
    <row r="152" spans="2:6" x14ac:dyDescent="0.25">
      <c r="B152" s="59" t="s">
        <v>148</v>
      </c>
      <c r="C152" s="54">
        <f>SUM(C148:C151)</f>
        <v>26822.91</v>
      </c>
      <c r="D152" s="53"/>
      <c r="F152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2022-03-15T11:59:55Z</dcterms:modified>
  <cp:category/>
  <cp:contentStatus/>
</cp:coreProperties>
</file>